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us\Desktop\تعرفه ها 1405\"/>
    </mc:Choice>
  </mc:AlternateContent>
  <bookViews>
    <workbookView xWindow="0" yWindow="0" windowWidth="20490" windowHeight="6420" activeTab="1"/>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10" i="2" l="1"/>
  <c r="E9" i="2"/>
  <c r="E8" i="2"/>
  <c r="E7" i="2"/>
  <c r="E6" i="2"/>
  <c r="E5" i="2"/>
  <c r="E4" i="2"/>
  <c r="E3" i="2"/>
  <c r="E2" i="2"/>
  <c r="H4" i="1" l="1"/>
  <c r="H5" i="1"/>
  <c r="H6" i="1"/>
  <c r="H7" i="1"/>
  <c r="H8" i="1"/>
  <c r="H9" i="1"/>
  <c r="H10" i="1"/>
  <c r="H11" i="1"/>
  <c r="H12" i="1"/>
  <c r="H13" i="1"/>
  <c r="H14" i="1"/>
  <c r="H15" i="1"/>
  <c r="H16" i="1"/>
  <c r="H3" i="1"/>
  <c r="G4" i="1"/>
  <c r="G5" i="1"/>
  <c r="G6" i="1"/>
  <c r="G7" i="1"/>
  <c r="G8" i="1"/>
  <c r="G9" i="1"/>
  <c r="G10" i="1"/>
  <c r="G11" i="1"/>
  <c r="G12" i="1"/>
  <c r="G13" i="1"/>
  <c r="G14" i="1"/>
  <c r="G15" i="1"/>
  <c r="G16" i="1"/>
  <c r="G3" i="1"/>
  <c r="F4" i="1"/>
  <c r="F5" i="1"/>
  <c r="F6" i="1"/>
  <c r="F7" i="1"/>
  <c r="F8" i="1"/>
  <c r="F9" i="1"/>
  <c r="F10" i="1"/>
  <c r="F11" i="1"/>
  <c r="F12" i="1"/>
  <c r="F13" i="1"/>
  <c r="F14" i="1"/>
  <c r="F15" i="1"/>
  <c r="F16" i="1"/>
  <c r="F3" i="1"/>
  <c r="E16" i="1"/>
  <c r="E15" i="1"/>
  <c r="E14" i="1"/>
  <c r="E13" i="1"/>
  <c r="E12" i="1"/>
  <c r="E11" i="1"/>
  <c r="E10" i="1"/>
  <c r="E9" i="1"/>
  <c r="E8" i="1"/>
  <c r="E7" i="1"/>
  <c r="E6" i="1"/>
  <c r="E5" i="1"/>
  <c r="E4" i="1"/>
  <c r="E3" i="1"/>
</calcChain>
</file>

<file path=xl/sharedStrings.xml><?xml version="1.0" encoding="utf-8"?>
<sst xmlns="http://schemas.openxmlformats.org/spreadsheetml/2006/main" count="66" uniqueCount="50">
  <si>
    <t>کد ملی</t>
  </si>
  <si>
    <t>خدمت</t>
  </si>
  <si>
    <t>جزء حرفه ای</t>
  </si>
  <si>
    <t>جزء فنی</t>
  </si>
  <si>
    <t>نرخ دولتی</t>
  </si>
  <si>
    <t>نرخ خیریه</t>
  </si>
  <si>
    <t>نرخ خصوصی</t>
  </si>
  <si>
    <t>معاونت درمان دانشگاه علوم پزشکی لرستان</t>
  </si>
  <si>
    <t>یک عضو</t>
  </si>
  <si>
    <t>دو عضو</t>
  </si>
  <si>
    <t>سه عضو</t>
  </si>
  <si>
    <t>دیاترمی</t>
  </si>
  <si>
    <t xml:space="preserve">لیزر کم توان </t>
  </si>
  <si>
    <t>لیزر پرتوان</t>
  </si>
  <si>
    <t>Shock wave</t>
  </si>
  <si>
    <t>مگنت تراپی</t>
  </si>
  <si>
    <t>CPM</t>
  </si>
  <si>
    <t>Taping</t>
  </si>
  <si>
    <t>ماساژ یا تمرین درمانی</t>
  </si>
  <si>
    <t>ارزیابی  هردوره توسط دکترا</t>
  </si>
  <si>
    <t>ارزیابی  هردوره توسط کارشناس ارشد</t>
  </si>
  <si>
    <t xml:space="preserve">ارزیابی  هردوره توسط کارشناس </t>
  </si>
  <si>
    <t xml:space="preserve"> ارزیابی  و برنامه برای هر دوره ده جلسه ای  یکبار قابل دریافت می باشد.</t>
  </si>
  <si>
    <t>1-    کلیه مبالغ به ریال می باشند.</t>
  </si>
  <si>
    <t>2-   نصب تعرفه ها درمعرض دید عموم مراجعین الزامی می باشد.</t>
  </si>
  <si>
    <t>4-   مبالغ  فوق به صورت آزاد محاسبه شده و با توجه به نوع بیمه فرد فرانشیز بیمار باید محاسبه گردد.</t>
  </si>
  <si>
    <t>نرخ غیردولتی</t>
  </si>
  <si>
    <t xml:space="preserve">نرخ برخی خدمات فیزیوتراپی بخش دولتی، غیردولتی، خیریه و خصوصی استان در سال 1403 </t>
  </si>
  <si>
    <t>ویژگی</t>
  </si>
  <si>
    <t>شرح کد</t>
  </si>
  <si>
    <t>توضیحات</t>
  </si>
  <si>
    <t>ارزش کل</t>
  </si>
  <si>
    <t>جزء حرفه‌ای</t>
  </si>
  <si>
    <t>ارزش بیهوشی</t>
  </si>
  <si>
    <t>تعرفه  دولتی</t>
  </si>
  <si>
    <t>تعرفه غیر دولتی</t>
  </si>
  <si>
    <t>تعرفه خصوصی</t>
  </si>
  <si>
    <t>تعرفه خیریه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</si>
  <si>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</si>
  <si>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
  </si>
  <si>
    <t>دیاترمی (مثل، میکروویو)</t>
  </si>
  <si>
    <t>(در صورتی که خدمت دیاترمی جزء یکی از روش فیزیوتراپی در کد 901645 باشد. این کد علاوه بر کد اصلی قابل محاسبه و اخذ می‌باشد)</t>
  </si>
  <si>
    <t>ارزیابی و برنامه‌ریزی برای فیزیوتراپی بیمار به ازای هر دوره فیزیوتراپی</t>
  </si>
  <si>
    <t>*</t>
  </si>
  <si>
    <t>استفاده از CPM يا ليزر کم توان براي توانبخشي اندامها ، هر اندام (قابل گزارش برای حداکثر دو اندام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</si>
  <si>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</si>
  <si>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</si>
  <si>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Magnetic Field Therapy جهت توانبخشی اندام‌ها؛ به ازای هر جلسه منطبق با استانداردهای ابلاغی وزارت بهداشت، درمان و آموزش پزشکی (عمل مستقل)</t>
  </si>
  <si>
    <t>Taping Kinesio</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</si>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</sst>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Arial"/>
      <family val="2"/>
      <charset val="178"/>
      <scheme val="minor"/>
    </font>
    <font>
      <sz val="11"/>
      <color theme="1"/>
      <name val="Arial"/>
      <family val="2"/>
      <scheme val="minor"/>
    </font>
    <font>
      <sz val="10"/>
      <name val="Arial"/>
      <family val="2"/>
    </font>
    <font>
      <sz val="11"/>
      <color rgb="FF000000"/>
      <name val="Arial"/>
      <family val="2"/>
      <scheme val="minor"/>
    </font>
    <font>
      <sz val="11"/>
      <color theme="1"/>
      <name val="B Titr"/>
      <charset val="178"/>
    </font>
    <font>
      <sz val="8"/>
      <color theme="1"/>
      <name val="B Titr"/>
      <charset val="178"/>
    </font>
    <font>
      <sz val="12"/>
      <color theme="1"/>
      <name val="B Titr"/>
      <charset val="178"/>
    </font>
    <font>
      <sz val="9"/>
      <color theme="1"/>
      <name val="B Titr"/>
      <charset val="178"/>
    </font>
    <font>
      <sz val="7"/>
      <color theme="1"/>
      <name val="B Titr"/>
      <charset val="178"/>
    </font>
    <font>
      <sz val="7"/>
      <color rgb="FF000000"/>
      <name val="B Titr"/>
      <charset val="178"/>
    </font>
    <font>
      <sz val="8"/>
      <color theme="1"/>
      <name val="Times New Roman"/>
      <family val="1"/>
    </font>
    <font>
      <sz val="8"/>
      <color rgb="FF000000"/>
      <name val="B Titr"/>
      <charset val="178"/>
    </font>
    <font>
      <b/>
      <sz val="10"/>
      <name val="B Nazanin"/>
      <charset val="178"/>
    </font>
    <font>
      <b/>
      <sz val="10"/>
      <color theme="1"/>
      <name val="B Nazanin"/>
      <charset val="178"/>
    </font>
    <font>
      <b/>
      <sz val="9"/>
      <name val="B Nazanin"/>
      <charset val="178"/>
    </font>
    <font>
      <b/>
      <sz val="9"/>
      <color theme="1"/>
      <name val="B Nazanin"/>
      <charset val="178"/>
    </font>
    <font>
      <b/>
      <sz val="9"/>
      <color theme="1"/>
      <name val="B Titr"/>
      <charset val="178"/>
    </font>
    <font>
      <b/>
      <sz val="8"/>
      <color theme="1"/>
      <name val="B Titr"/>
      <charset val="17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9">
    <xf numFmtId="0" fontId="0" fillId="0" borderId="0"/>
    <xf numFmtId="0" fontId="1" fillId="0" borderId="0"/>
    <xf numFmtId="0" fontId="2" fillId="0" borderId="0"/>
    <xf numFmtId="0" fontId="3" fillId="0" borderId="0"/>
    <xf numFmtId="0" fontId="1" fillId="0" borderId="0"/>
    <xf numFmtId="0" fontId="2" fillId="0" borderId="0"/>
    <xf numFmtId="0" fontId="3" fillId="0" borderId="0"/>
    <xf numFmtId="0" fontId="1" fillId="0" borderId="0"/>
    <xf numFmtId="0" fontId="2" fillId="0" borderId="0"/>
    <xf numFmtId="0" fontId="3" fillId="0" borderId="0"/>
    <xf numFmtId="0" fontId="1" fillId="0" borderId="0"/>
    <xf numFmtId="0" fontId="2" fillId="0" borderId="0"/>
    <xf numFmtId="0" fontId="3" fillId="0" borderId="0"/>
    <xf numFmtId="0" fontId="1" fillId="0" borderId="0"/>
    <xf numFmtId="0" fontId="2" fillId="0" borderId="0"/>
    <xf numFmtId="0" fontId="3" fillId="0" borderId="0"/>
    <xf numFmtId="0" fontId="1" fillId="0" borderId="0"/>
    <xf numFmtId="0" fontId="2" fillId="0" borderId="0"/>
    <xf numFmtId="0" fontId="3" fillId="0" borderId="0"/>
  </cellStyleXfs>
  <cellXfs count="35">
    <xf numFmtId="0" fontId="0" fillId="0" borderId="0" xfId="0"/>
    <xf numFmtId="0" fontId="5" fillId="2" borderId="0" xfId="0" applyFont="1" applyFill="1" applyBorder="1" applyAlignment="1">
      <alignment vertical="center"/>
    </xf>
    <xf numFmtId="0" fontId="9" fillId="2" borderId="1" xfId="1" applyFont="1" applyFill="1" applyBorder="1" applyAlignment="1">
      <alignment horizontal="center" vertical="center" readingOrder="2"/>
    </xf>
    <xf numFmtId="0" fontId="9" fillId="2" borderId="1" xfId="4" applyFont="1" applyFill="1" applyBorder="1" applyAlignment="1">
      <alignment horizontal="center" vertical="center" readingOrder="2"/>
    </xf>
    <xf numFmtId="0" fontId="5" fillId="2" borderId="1" xfId="0" applyFont="1" applyFill="1" applyBorder="1" applyAlignment="1">
      <alignment horizontal="right" vertical="top" wrapText="1"/>
    </xf>
    <xf numFmtId="0" fontId="5" fillId="2" borderId="1" xfId="0" applyFont="1" applyFill="1" applyBorder="1" applyAlignment="1">
      <alignment horizontal="right" vertical="top" wrapText="1" readingOrder="2"/>
    </xf>
    <xf numFmtId="0" fontId="11" fillId="2" borderId="1" xfId="0" applyFont="1" applyFill="1" applyBorder="1" applyAlignment="1">
      <alignment horizontal="right" vertical="center" wrapText="1" readingOrder="2"/>
    </xf>
    <xf numFmtId="0" fontId="0" fillId="2" borderId="0" xfId="0" applyFill="1"/>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right" vertical="top" wrapText="1"/>
    </xf>
    <xf numFmtId="0" fontId="9" fillId="2" borderId="1" xfId="1" applyFont="1" applyFill="1" applyBorder="1" applyAlignment="1">
      <alignment horizontal="center" vertical="center" wrapText="1" readingOrder="2"/>
    </xf>
    <xf numFmtId="0" fontId="9" fillId="2" borderId="1" xfId="0" applyFont="1" applyFill="1" applyBorder="1" applyAlignment="1">
      <alignment horizontal="center" vertical="center" readingOrder="2"/>
    </xf>
    <xf numFmtId="0" fontId="5" fillId="2" borderId="0" xfId="0" applyFont="1" applyFill="1" applyAlignment="1">
      <alignment horizontal="right" readingOrder="2"/>
    </xf>
    <xf numFmtId="0" fontId="5" fillId="2" borderId="0" xfId="0" applyFont="1" applyFill="1"/>
    <xf numFmtId="0" fontId="7" fillId="2" borderId="0" xfId="0" applyFont="1" applyFill="1"/>
    <xf numFmtId="0" fontId="0" fillId="0" borderId="0" xfId="0" applyAlignment="1">
      <alignment horizontal="right"/>
    </xf>
    <xf numFmtId="1" fontId="12" fillId="3" borderId="1" xfId="0" applyNumberFormat="1" applyFont="1" applyFill="1" applyBorder="1" applyAlignment="1">
      <alignment horizontal="center" vertical="center" wrapText="1" readingOrder="2"/>
    </xf>
    <xf numFmtId="0" fontId="13" fillId="3" borderId="1" xfId="6" applyFont="1" applyFill="1" applyBorder="1" applyAlignment="1">
      <alignment horizontal="center" vertical="center" wrapText="1"/>
    </xf>
    <xf numFmtId="0" fontId="13" fillId="3" borderId="1" xfId="6" applyFont="1" applyFill="1" applyBorder="1" applyAlignment="1">
      <alignment horizontal="center" vertical="center" wrapText="1" readingOrder="2"/>
    </xf>
    <xf numFmtId="0" fontId="16" fillId="3" borderId="1" xfId="0" applyFont="1" applyFill="1" applyBorder="1" applyAlignment="1">
      <alignment horizontal="center" vertical="center" wrapText="1"/>
    </xf>
    <xf numFmtId="0" fontId="5" fillId="2" borderId="1" xfId="0" applyFont="1" applyFill="1" applyBorder="1" applyAlignment="1">
      <alignment horizontal="right" readingOrder="2"/>
    </xf>
    <xf numFmtId="0" fontId="5" fillId="2" borderId="1" xfId="0" applyFont="1" applyFill="1" applyBorder="1"/>
    <xf numFmtId="0" fontId="6"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0" xfId="0" applyFont="1" applyFill="1" applyBorder="1" applyAlignment="1">
      <alignment horizontal="right" vertical="center"/>
    </xf>
    <xf numFmtId="1" fontId="14" fillId="4" borderId="1" xfId="0" applyNumberFormat="1" applyFont="1" applyFill="1" applyBorder="1" applyAlignment="1">
      <alignment horizontal="center" vertical="top" wrapText="1" readingOrder="2"/>
    </xf>
    <xf numFmtId="0" fontId="15" fillId="4" borderId="1" xfId="2" applyFont="1" applyFill="1" applyBorder="1" applyAlignment="1">
      <alignment horizontal="center" vertical="center" readingOrder="2"/>
    </xf>
    <xf numFmtId="3" fontId="14" fillId="4" borderId="1" xfId="0" applyNumberFormat="1" applyFont="1" applyFill="1" applyBorder="1" applyAlignment="1">
      <alignment horizontal="right" vertical="center" wrapText="1" readingOrder="2"/>
    </xf>
    <xf numFmtId="3" fontId="14" fillId="4" borderId="1" xfId="0" applyNumberFormat="1" applyFont="1" applyFill="1" applyBorder="1" applyAlignment="1">
      <alignment horizontal="center" vertical="center" wrapText="1" readingOrder="2"/>
    </xf>
    <xf numFmtId="1" fontId="14" fillId="4" borderId="1" xfId="0" applyNumberFormat="1" applyFont="1" applyFill="1" applyBorder="1" applyAlignment="1">
      <alignment horizontal="center" vertical="center" wrapText="1" readingOrder="2"/>
    </xf>
    <xf numFmtId="0" fontId="15" fillId="4" borderId="1" xfId="2" applyFont="1" applyFill="1" applyBorder="1" applyAlignment="1" applyProtection="1">
      <alignment horizontal="center" vertical="center" readingOrder="2"/>
    </xf>
    <xf numFmtId="3" fontId="15" fillId="4" borderId="1" xfId="2" applyNumberFormat="1" applyFont="1" applyFill="1" applyBorder="1" applyAlignment="1" applyProtection="1">
      <alignment horizontal="center" vertical="center" wrapText="1" readingOrder="2"/>
    </xf>
    <xf numFmtId="3" fontId="17" fillId="4" borderId="1" xfId="2" applyNumberFormat="1" applyFont="1" applyFill="1" applyBorder="1" applyAlignment="1" applyProtection="1">
      <alignment horizontal="center" vertical="center" wrapText="1" readingOrder="2"/>
    </xf>
  </cellXfs>
  <cellStyles count="19">
    <cellStyle name="Normal" xfId="0" builtinId="0"/>
    <cellStyle name="Normal 2" xfId="1"/>
    <cellStyle name="Normal 2 2" xfId="3"/>
    <cellStyle name="Normal 2 2 2" xfId="2"/>
    <cellStyle name="Normal 2 2 3" xfId="5"/>
    <cellStyle name="Normal 2 2 4" xfId="8"/>
    <cellStyle name="Normal 2 2 5" xfId="11"/>
    <cellStyle name="Normal 2 2 6" xfId="14"/>
    <cellStyle name="Normal 2 2 7" xfId="17"/>
    <cellStyle name="Normal 2 3" xfId="6"/>
    <cellStyle name="Normal 2 4" xfId="9"/>
    <cellStyle name="Normal 2 5" xfId="12"/>
    <cellStyle name="Normal 2 6" xfId="15"/>
    <cellStyle name="Normal 2 7" xfId="18"/>
    <cellStyle name="Normal 3" xfId="4"/>
    <cellStyle name="Normal 4" xfId="7"/>
    <cellStyle name="Normal 5" xfId="10"/>
    <cellStyle name="Normal 6" xfId="13"/>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rightToLeft="1" topLeftCell="A9" zoomScale="110" zoomScaleNormal="110" workbookViewId="0">
      <selection activeCell="A17" sqref="A17:H22"/>
    </sheetView>
  </sheetViews>
  <sheetFormatPr defaultColWidth="9.125" defaultRowHeight="14.25" x14ac:dyDescent="0.2"/>
  <cols>
    <col min="1" max="1" width="7.125" style="7" customWidth="1"/>
    <col min="2" max="2" width="22" style="7" customWidth="1"/>
    <col min="3" max="3" width="7" style="7" customWidth="1"/>
    <col min="4" max="4" width="5.625" style="7" customWidth="1"/>
    <col min="5" max="6" width="9.75" style="7" customWidth="1"/>
    <col min="7" max="7" width="10" style="7" customWidth="1"/>
    <col min="8" max="8" width="11" style="7" customWidth="1"/>
    <col min="9" max="16384" width="9.125" style="7"/>
  </cols>
  <sheetData>
    <row r="1" spans="1:8" ht="22.5" x14ac:dyDescent="0.2">
      <c r="A1" s="24" t="s">
        <v>27</v>
      </c>
      <c r="B1" s="25"/>
      <c r="C1" s="25"/>
      <c r="D1" s="25"/>
      <c r="E1" s="25"/>
      <c r="F1" s="25"/>
      <c r="G1" s="25"/>
      <c r="H1" s="25"/>
    </row>
    <row r="2" spans="1:8" x14ac:dyDescent="0.2">
      <c r="A2" s="8" t="s">
        <v>0</v>
      </c>
      <c r="B2" s="8" t="s">
        <v>1</v>
      </c>
      <c r="C2" s="8" t="s">
        <v>2</v>
      </c>
      <c r="D2" s="8" t="s">
        <v>3</v>
      </c>
      <c r="E2" s="8" t="s">
        <v>4</v>
      </c>
      <c r="F2" s="8" t="s">
        <v>26</v>
      </c>
      <c r="G2" s="8" t="s">
        <v>5</v>
      </c>
      <c r="H2" s="8" t="s">
        <v>6</v>
      </c>
    </row>
    <row r="3" spans="1:8" ht="18.75" x14ac:dyDescent="0.2">
      <c r="A3" s="2">
        <v>901645</v>
      </c>
      <c r="B3" s="4" t="s">
        <v>8</v>
      </c>
      <c r="C3" s="8">
        <v>1.1000000000000001</v>
      </c>
      <c r="D3" s="8">
        <v>0.6</v>
      </c>
      <c r="E3" s="9">
        <f>D3*428000+C3*302000</f>
        <v>589000</v>
      </c>
      <c r="F3" s="9">
        <f>D3*709000+C3*568000</f>
        <v>1050200</v>
      </c>
      <c r="G3" s="9">
        <f>D3*1449000+C3*568000</f>
        <v>1494200</v>
      </c>
      <c r="H3" s="9">
        <f>D3*1705000+C3*568000</f>
        <v>1647800</v>
      </c>
    </row>
    <row r="4" spans="1:8" ht="18.75" x14ac:dyDescent="0.2">
      <c r="A4" s="2">
        <v>901645</v>
      </c>
      <c r="B4" s="4" t="s">
        <v>9</v>
      </c>
      <c r="C4" s="8">
        <v>2.2000000000000002</v>
      </c>
      <c r="D4" s="8">
        <v>1.2</v>
      </c>
      <c r="E4" s="9">
        <f t="shared" ref="E4:E16" si="0">D4*428000+C4*302000</f>
        <v>1178000</v>
      </c>
      <c r="F4" s="9">
        <f t="shared" ref="F4:F16" si="1">D4*709000+C4*568000</f>
        <v>2100400</v>
      </c>
      <c r="G4" s="9">
        <f t="shared" ref="G4:G16" si="2">D4*1449000+C4*568000</f>
        <v>2988400</v>
      </c>
      <c r="H4" s="9">
        <f t="shared" ref="H4:H16" si="3">D4*1705000+C4*568000</f>
        <v>3295600</v>
      </c>
    </row>
    <row r="5" spans="1:8" ht="18.75" x14ac:dyDescent="0.2">
      <c r="A5" s="2">
        <v>901645</v>
      </c>
      <c r="B5" s="4" t="s">
        <v>10</v>
      </c>
      <c r="C5" s="8">
        <v>3.3</v>
      </c>
      <c r="D5" s="8">
        <v>1.8</v>
      </c>
      <c r="E5" s="9">
        <f t="shared" si="0"/>
        <v>1767000</v>
      </c>
      <c r="F5" s="9">
        <f t="shared" si="1"/>
        <v>3150600</v>
      </c>
      <c r="G5" s="9">
        <f t="shared" si="2"/>
        <v>4482600</v>
      </c>
      <c r="H5" s="9">
        <f t="shared" si="3"/>
        <v>4943400</v>
      </c>
    </row>
    <row r="6" spans="1:8" ht="18.75" x14ac:dyDescent="0.2">
      <c r="A6" s="2">
        <v>901646</v>
      </c>
      <c r="B6" s="4" t="s">
        <v>11</v>
      </c>
      <c r="C6" s="8">
        <v>0.3</v>
      </c>
      <c r="D6" s="8">
        <v>0.5</v>
      </c>
      <c r="E6" s="9">
        <f t="shared" si="0"/>
        <v>304600</v>
      </c>
      <c r="F6" s="9">
        <f t="shared" si="1"/>
        <v>524900</v>
      </c>
      <c r="G6" s="9">
        <f t="shared" si="2"/>
        <v>894900</v>
      </c>
      <c r="H6" s="9">
        <f t="shared" si="3"/>
        <v>1022900</v>
      </c>
    </row>
    <row r="7" spans="1:8" ht="18.75" x14ac:dyDescent="0.2">
      <c r="A7" s="2">
        <v>901625</v>
      </c>
      <c r="B7" s="4" t="s">
        <v>12</v>
      </c>
      <c r="C7" s="8">
        <v>0.3</v>
      </c>
      <c r="D7" s="8">
        <v>0.7</v>
      </c>
      <c r="E7" s="9">
        <f t="shared" si="0"/>
        <v>390200</v>
      </c>
      <c r="F7" s="9">
        <f t="shared" si="1"/>
        <v>666700</v>
      </c>
      <c r="G7" s="9">
        <f t="shared" si="2"/>
        <v>1184700</v>
      </c>
      <c r="H7" s="9">
        <f t="shared" si="3"/>
        <v>1363900</v>
      </c>
    </row>
    <row r="8" spans="1:8" ht="18.75" x14ac:dyDescent="0.2">
      <c r="A8" s="2">
        <v>901665</v>
      </c>
      <c r="B8" s="4" t="s">
        <v>13</v>
      </c>
      <c r="C8" s="8">
        <v>2</v>
      </c>
      <c r="D8" s="8">
        <v>2</v>
      </c>
      <c r="E8" s="9">
        <f t="shared" si="0"/>
        <v>1460000</v>
      </c>
      <c r="F8" s="9">
        <f t="shared" si="1"/>
        <v>2554000</v>
      </c>
      <c r="G8" s="9">
        <f t="shared" si="2"/>
        <v>4034000</v>
      </c>
      <c r="H8" s="9">
        <f t="shared" si="3"/>
        <v>4546000</v>
      </c>
    </row>
    <row r="9" spans="1:8" ht="18.75" x14ac:dyDescent="0.2">
      <c r="A9" s="2">
        <v>901670</v>
      </c>
      <c r="B9" s="10" t="s">
        <v>14</v>
      </c>
      <c r="C9" s="8">
        <v>2</v>
      </c>
      <c r="D9" s="8">
        <v>2.5</v>
      </c>
      <c r="E9" s="9">
        <f t="shared" si="0"/>
        <v>1674000</v>
      </c>
      <c r="F9" s="9">
        <f t="shared" si="1"/>
        <v>2908500</v>
      </c>
      <c r="G9" s="9">
        <f t="shared" si="2"/>
        <v>4758500</v>
      </c>
      <c r="H9" s="9">
        <f t="shared" si="3"/>
        <v>5398500</v>
      </c>
    </row>
    <row r="10" spans="1:8" ht="18.75" x14ac:dyDescent="0.2">
      <c r="A10" s="2">
        <v>901680</v>
      </c>
      <c r="B10" s="4" t="s">
        <v>15</v>
      </c>
      <c r="C10" s="8">
        <v>2</v>
      </c>
      <c r="D10" s="8">
        <v>1</v>
      </c>
      <c r="E10" s="9">
        <f t="shared" si="0"/>
        <v>1032000</v>
      </c>
      <c r="F10" s="9">
        <f t="shared" si="1"/>
        <v>1845000</v>
      </c>
      <c r="G10" s="9">
        <f t="shared" si="2"/>
        <v>2585000</v>
      </c>
      <c r="H10" s="9">
        <f t="shared" si="3"/>
        <v>2841000</v>
      </c>
    </row>
    <row r="11" spans="1:8" ht="18.75" x14ac:dyDescent="0.2">
      <c r="A11" s="2"/>
      <c r="B11" s="5" t="s">
        <v>16</v>
      </c>
      <c r="C11" s="8">
        <v>0.3</v>
      </c>
      <c r="D11" s="8">
        <v>0.7</v>
      </c>
      <c r="E11" s="9">
        <f t="shared" si="0"/>
        <v>390200</v>
      </c>
      <c r="F11" s="9">
        <f t="shared" si="1"/>
        <v>666700</v>
      </c>
      <c r="G11" s="9">
        <f t="shared" si="2"/>
        <v>1184700</v>
      </c>
      <c r="H11" s="9">
        <f t="shared" si="3"/>
        <v>1363900</v>
      </c>
    </row>
    <row r="12" spans="1:8" ht="18.75" x14ac:dyDescent="0.2">
      <c r="A12" s="11">
        <v>901690</v>
      </c>
      <c r="B12" s="4" t="s">
        <v>17</v>
      </c>
      <c r="C12" s="8">
        <v>1.7</v>
      </c>
      <c r="D12" s="8">
        <v>0.5</v>
      </c>
      <c r="E12" s="9">
        <f t="shared" si="0"/>
        <v>727400</v>
      </c>
      <c r="F12" s="9">
        <f t="shared" si="1"/>
        <v>1320100</v>
      </c>
      <c r="G12" s="9">
        <f t="shared" si="2"/>
        <v>1690100</v>
      </c>
      <c r="H12" s="9">
        <f t="shared" si="3"/>
        <v>1818100</v>
      </c>
    </row>
    <row r="13" spans="1:8" ht="18.75" x14ac:dyDescent="0.2">
      <c r="A13" s="3">
        <v>901662</v>
      </c>
      <c r="B13" s="4" t="s">
        <v>18</v>
      </c>
      <c r="C13" s="8">
        <v>1.3</v>
      </c>
      <c r="D13" s="8">
        <v>0</v>
      </c>
      <c r="E13" s="9">
        <f t="shared" si="0"/>
        <v>392600</v>
      </c>
      <c r="F13" s="9">
        <f t="shared" si="1"/>
        <v>738400</v>
      </c>
      <c r="G13" s="9">
        <f t="shared" si="2"/>
        <v>738400</v>
      </c>
      <c r="H13" s="9">
        <f t="shared" si="3"/>
        <v>738400</v>
      </c>
    </row>
    <row r="14" spans="1:8" ht="18.75" x14ac:dyDescent="0.2">
      <c r="A14" s="12">
        <v>901620</v>
      </c>
      <c r="B14" s="6" t="s">
        <v>19</v>
      </c>
      <c r="C14" s="8">
        <v>0.7</v>
      </c>
      <c r="D14" s="8">
        <v>0</v>
      </c>
      <c r="E14" s="9">
        <f t="shared" si="0"/>
        <v>211400</v>
      </c>
      <c r="F14" s="9">
        <f t="shared" si="1"/>
        <v>397600</v>
      </c>
      <c r="G14" s="9">
        <f t="shared" si="2"/>
        <v>397600</v>
      </c>
      <c r="H14" s="9">
        <f t="shared" si="3"/>
        <v>397600</v>
      </c>
    </row>
    <row r="15" spans="1:8" ht="18.75" x14ac:dyDescent="0.2">
      <c r="A15" s="3">
        <v>901620</v>
      </c>
      <c r="B15" s="6" t="s">
        <v>20</v>
      </c>
      <c r="C15" s="8">
        <v>0.7</v>
      </c>
      <c r="D15" s="8">
        <v>0</v>
      </c>
      <c r="E15" s="9">
        <f t="shared" si="0"/>
        <v>211400</v>
      </c>
      <c r="F15" s="9">
        <f t="shared" si="1"/>
        <v>397600</v>
      </c>
      <c r="G15" s="9">
        <f t="shared" si="2"/>
        <v>397600</v>
      </c>
      <c r="H15" s="9">
        <f t="shared" si="3"/>
        <v>397600</v>
      </c>
    </row>
    <row r="16" spans="1:8" ht="18.75" x14ac:dyDescent="0.2">
      <c r="A16" s="3">
        <v>901620</v>
      </c>
      <c r="B16" s="6" t="s">
        <v>21</v>
      </c>
      <c r="C16" s="8">
        <v>0.7</v>
      </c>
      <c r="D16" s="8">
        <v>0</v>
      </c>
      <c r="E16" s="9">
        <f t="shared" si="0"/>
        <v>211400</v>
      </c>
      <c r="F16" s="9">
        <f t="shared" si="1"/>
        <v>397600</v>
      </c>
      <c r="G16" s="9">
        <f t="shared" si="2"/>
        <v>397600</v>
      </c>
      <c r="H16" s="9">
        <f t="shared" si="3"/>
        <v>397600</v>
      </c>
    </row>
    <row r="17" spans="1:8" ht="18.75" x14ac:dyDescent="0.5">
      <c r="A17" s="13" t="s">
        <v>23</v>
      </c>
      <c r="B17" s="13"/>
      <c r="C17" s="14"/>
      <c r="D17" s="14"/>
      <c r="E17" s="15"/>
      <c r="F17" s="15"/>
      <c r="G17" s="15"/>
      <c r="H17" s="15"/>
    </row>
    <row r="18" spans="1:8" ht="18" customHeight="1" x14ac:dyDescent="0.5">
      <c r="A18" s="13" t="s">
        <v>24</v>
      </c>
      <c r="B18" s="13"/>
      <c r="C18" s="14"/>
      <c r="D18" s="14"/>
      <c r="E18" s="14"/>
      <c r="F18" s="14"/>
      <c r="G18" s="14"/>
      <c r="H18" s="14"/>
    </row>
    <row r="19" spans="1:8" ht="18.75" x14ac:dyDescent="0.5">
      <c r="A19" s="13" t="s">
        <v>25</v>
      </c>
      <c r="B19" s="13"/>
      <c r="C19" s="14"/>
      <c r="D19" s="14"/>
      <c r="E19" s="14"/>
      <c r="F19" s="14"/>
      <c r="G19" s="14"/>
      <c r="H19" s="14"/>
    </row>
    <row r="20" spans="1:8" ht="18.75" x14ac:dyDescent="0.5">
      <c r="A20" s="14" t="s">
        <v>22</v>
      </c>
      <c r="B20" s="14"/>
      <c r="C20" s="14"/>
      <c r="D20" s="14"/>
      <c r="E20" s="14"/>
      <c r="F20" s="14"/>
      <c r="G20" s="14"/>
      <c r="H20" s="14"/>
    </row>
    <row r="21" spans="1:8" ht="18" x14ac:dyDescent="0.2">
      <c r="A21" s="1"/>
      <c r="B21" s="1"/>
      <c r="C21" s="1"/>
      <c r="D21" s="1"/>
      <c r="E21" s="1"/>
      <c r="F21" s="1"/>
      <c r="G21" s="1"/>
      <c r="H21" s="1"/>
    </row>
    <row r="22" spans="1:8" ht="25.5" x14ac:dyDescent="0.2">
      <c r="A22" s="23" t="s">
        <v>7</v>
      </c>
      <c r="B22" s="23"/>
      <c r="C22" s="23"/>
      <c r="D22" s="23"/>
      <c r="E22" s="23"/>
      <c r="F22" s="23"/>
      <c r="G22" s="23"/>
      <c r="H22" s="23"/>
    </row>
  </sheetData>
  <mergeCells count="2">
    <mergeCell ref="A22:H22"/>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rightToLeft="1" tabSelected="1" workbookViewId="0">
      <selection activeCell="I2" sqref="I2"/>
    </sheetView>
  </sheetViews>
  <sheetFormatPr defaultRowHeight="14.25" x14ac:dyDescent="0.2"/>
  <cols>
    <col min="1" max="1" width="14.625" customWidth="1"/>
    <col min="2" max="2" width="4.875" customWidth="1"/>
    <col min="3" max="3" width="52.875" customWidth="1"/>
    <col min="4" max="4" width="17.875" customWidth="1"/>
    <col min="5" max="5" width="6.625" customWidth="1"/>
    <col min="8" max="8" width="5.875" customWidth="1"/>
    <col min="9" max="9" width="8.125" customWidth="1"/>
    <col min="10" max="10" width="9.5" customWidth="1"/>
    <col min="11" max="11" width="9.125" customWidth="1"/>
    <col min="12" max="12" width="8.25" customWidth="1"/>
  </cols>
  <sheetData>
    <row r="1" spans="1:12" ht="31.5" customHeight="1" x14ac:dyDescent="0.2">
      <c r="A1" s="17" t="s">
        <v>0</v>
      </c>
      <c r="B1" s="18" t="s">
        <v>28</v>
      </c>
      <c r="C1" s="19" t="s">
        <v>29</v>
      </c>
      <c r="D1" s="19" t="s">
        <v>30</v>
      </c>
      <c r="E1" s="19" t="s">
        <v>31</v>
      </c>
      <c r="F1" s="18" t="s">
        <v>32</v>
      </c>
      <c r="G1" s="18" t="s">
        <v>3</v>
      </c>
      <c r="H1" s="18" t="s">
        <v>33</v>
      </c>
      <c r="I1" s="20" t="s">
        <v>34</v>
      </c>
      <c r="J1" s="20" t="s">
        <v>35</v>
      </c>
      <c r="K1" s="20" t="s">
        <v>36</v>
      </c>
      <c r="L1" s="20" t="s">
        <v>37</v>
      </c>
    </row>
    <row r="2" spans="1:12" s="16" customFormat="1" ht="57.75" customHeight="1" x14ac:dyDescent="0.2">
      <c r="A2" s="27">
        <v>901645</v>
      </c>
      <c r="B2" s="28"/>
      <c r="C2" s="29" t="s">
        <v>38</v>
      </c>
      <c r="D2" s="30" t="s">
        <v>39</v>
      </c>
      <c r="E2" s="32">
        <f t="shared" ref="E2:E10" si="0">F2+G2</f>
        <v>1.4</v>
      </c>
      <c r="F2" s="32">
        <v>0.8</v>
      </c>
      <c r="G2" s="32">
        <v>0.6</v>
      </c>
      <c r="H2" s="33">
        <v>0</v>
      </c>
      <c r="I2" s="34">
        <v>1610000</v>
      </c>
      <c r="J2" s="34">
        <v>2716000</v>
      </c>
      <c r="K2" s="34">
        <v>4540000</v>
      </c>
      <c r="L2" s="34">
        <v>4084000</v>
      </c>
    </row>
    <row r="3" spans="1:12" ht="81" customHeight="1" x14ac:dyDescent="0.2">
      <c r="A3" s="31">
        <v>901646</v>
      </c>
      <c r="B3" s="28"/>
      <c r="C3" s="29" t="s">
        <v>40</v>
      </c>
      <c r="D3" s="30" t="s">
        <v>41</v>
      </c>
      <c r="E3" s="32">
        <f t="shared" si="0"/>
        <v>0.7</v>
      </c>
      <c r="F3" s="32">
        <v>0.2</v>
      </c>
      <c r="G3" s="32">
        <v>0.5</v>
      </c>
      <c r="H3" s="33">
        <v>0</v>
      </c>
      <c r="I3" s="34">
        <v>973000</v>
      </c>
      <c r="J3" s="34">
        <v>1400000</v>
      </c>
      <c r="K3" s="34">
        <v>2920000</v>
      </c>
      <c r="L3" s="34">
        <v>2540000</v>
      </c>
    </row>
    <row r="4" spans="1:12" ht="18" x14ac:dyDescent="0.2">
      <c r="A4" s="31">
        <v>901620</v>
      </c>
      <c r="B4" s="28"/>
      <c r="C4" s="29" t="s">
        <v>42</v>
      </c>
      <c r="D4" s="30" t="s">
        <v>39</v>
      </c>
      <c r="E4" s="32">
        <f t="shared" si="0"/>
        <v>0.5</v>
      </c>
      <c r="F4" s="32">
        <v>0.5</v>
      </c>
      <c r="G4" s="32">
        <v>0</v>
      </c>
      <c r="H4" s="33">
        <v>0</v>
      </c>
      <c r="I4" s="34">
        <v>395000</v>
      </c>
      <c r="J4" s="34">
        <v>925000</v>
      </c>
      <c r="K4" s="34">
        <v>925000</v>
      </c>
      <c r="L4" s="34">
        <v>925000</v>
      </c>
    </row>
    <row r="5" spans="1:12" ht="30" x14ac:dyDescent="0.2">
      <c r="A5" s="31">
        <v>901625</v>
      </c>
      <c r="B5" s="28" t="s">
        <v>43</v>
      </c>
      <c r="C5" s="29" t="s">
        <v>44</v>
      </c>
      <c r="D5" s="30" t="s">
        <v>39</v>
      </c>
      <c r="E5" s="32">
        <f t="shared" si="0"/>
        <v>0.89999999999999991</v>
      </c>
      <c r="F5" s="32">
        <v>0.2</v>
      </c>
      <c r="G5" s="32">
        <v>0.7</v>
      </c>
      <c r="H5" s="33">
        <v>0</v>
      </c>
      <c r="I5" s="34">
        <v>1299000</v>
      </c>
      <c r="J5" s="34">
        <v>1812000</v>
      </c>
      <c r="K5" s="34">
        <v>3940000</v>
      </c>
      <c r="L5" s="34">
        <v>3408000</v>
      </c>
    </row>
    <row r="6" spans="1:12" ht="75" x14ac:dyDescent="0.2">
      <c r="A6" s="31">
        <v>901665</v>
      </c>
      <c r="B6" s="28" t="s">
        <v>43</v>
      </c>
      <c r="C6" s="29" t="s">
        <v>45</v>
      </c>
      <c r="D6" s="30" t="s">
        <v>46</v>
      </c>
      <c r="E6" s="32">
        <f t="shared" si="0"/>
        <v>3.4</v>
      </c>
      <c r="F6" s="32">
        <v>1.4</v>
      </c>
      <c r="G6" s="32">
        <v>2</v>
      </c>
      <c r="H6" s="33">
        <v>0</v>
      </c>
      <c r="I6" s="34">
        <v>4366000</v>
      </c>
      <c r="J6" s="34">
        <v>6710000</v>
      </c>
      <c r="K6" s="34">
        <v>12790000</v>
      </c>
      <c r="L6" s="34">
        <v>11270000</v>
      </c>
    </row>
    <row r="7" spans="1:12" ht="30" x14ac:dyDescent="0.2">
      <c r="A7" s="31">
        <v>901680</v>
      </c>
      <c r="B7" s="28" t="s">
        <v>43</v>
      </c>
      <c r="C7" s="29" t="s">
        <v>47</v>
      </c>
      <c r="D7" s="30" t="s">
        <v>39</v>
      </c>
      <c r="E7" s="32">
        <f t="shared" si="0"/>
        <v>2.4</v>
      </c>
      <c r="F7" s="32">
        <v>1.4</v>
      </c>
      <c r="G7" s="32">
        <v>1</v>
      </c>
      <c r="H7" s="33">
        <v>0</v>
      </c>
      <c r="I7" s="34">
        <v>2736000</v>
      </c>
      <c r="J7" s="34">
        <v>4650000</v>
      </c>
      <c r="K7" s="34">
        <v>7690000</v>
      </c>
      <c r="L7" s="34">
        <v>6930000</v>
      </c>
    </row>
    <row r="8" spans="1:12" ht="18" x14ac:dyDescent="0.2">
      <c r="A8" s="31">
        <v>901690</v>
      </c>
      <c r="B8" s="28" t="s">
        <v>43</v>
      </c>
      <c r="C8" s="29" t="s">
        <v>48</v>
      </c>
      <c r="D8" s="30" t="s">
        <v>39</v>
      </c>
      <c r="E8" s="32">
        <f t="shared" si="0"/>
        <v>1.7</v>
      </c>
      <c r="F8" s="32">
        <v>1.2</v>
      </c>
      <c r="G8" s="32">
        <v>0.5</v>
      </c>
      <c r="H8" s="33">
        <v>0</v>
      </c>
      <c r="I8" s="34">
        <v>1763000</v>
      </c>
      <c r="J8" s="34">
        <v>3250000</v>
      </c>
      <c r="K8" s="34">
        <v>4770000</v>
      </c>
      <c r="L8" s="34">
        <v>4390000</v>
      </c>
    </row>
    <row r="9" spans="1:12" ht="75" x14ac:dyDescent="0.2">
      <c r="A9" s="31">
        <v>901662</v>
      </c>
      <c r="B9" s="28"/>
      <c r="C9" s="29" t="s">
        <v>49</v>
      </c>
      <c r="D9" s="30" t="s">
        <v>39</v>
      </c>
      <c r="E9" s="32">
        <f t="shared" si="0"/>
        <v>0.9</v>
      </c>
      <c r="F9" s="32">
        <v>0.9</v>
      </c>
      <c r="G9" s="32">
        <v>0</v>
      </c>
      <c r="H9" s="33">
        <v>0</v>
      </c>
      <c r="I9" s="34">
        <v>711000</v>
      </c>
      <c r="J9" s="34">
        <v>1665000</v>
      </c>
      <c r="K9" s="34">
        <v>1665000</v>
      </c>
      <c r="L9" s="34">
        <v>1665000</v>
      </c>
    </row>
    <row r="10" spans="1:12" ht="30.75" customHeight="1" x14ac:dyDescent="0.2">
      <c r="A10" s="31">
        <v>901620</v>
      </c>
      <c r="B10" s="28"/>
      <c r="C10" s="29" t="s">
        <v>42</v>
      </c>
      <c r="D10" s="30" t="s">
        <v>39</v>
      </c>
      <c r="E10" s="32">
        <f t="shared" si="0"/>
        <v>0.5</v>
      </c>
      <c r="F10" s="32">
        <v>0.5</v>
      </c>
      <c r="G10" s="32">
        <v>0</v>
      </c>
      <c r="H10" s="33">
        <v>0</v>
      </c>
      <c r="I10" s="34">
        <v>395000</v>
      </c>
      <c r="J10" s="34">
        <v>925000</v>
      </c>
      <c r="K10" s="34">
        <v>925000</v>
      </c>
      <c r="L10" s="34">
        <v>925000</v>
      </c>
    </row>
    <row r="11" spans="1:12" ht="18.75" x14ac:dyDescent="0.5">
      <c r="A11" s="21" t="s">
        <v>23</v>
      </c>
      <c r="B11" s="21"/>
      <c r="C11" s="22"/>
      <c r="D11" s="14"/>
      <c r="E11" s="15"/>
      <c r="F11" s="15"/>
      <c r="G11" s="15"/>
      <c r="H11" s="15"/>
    </row>
    <row r="12" spans="1:12" ht="18.75" x14ac:dyDescent="0.5">
      <c r="A12" s="21" t="s">
        <v>24</v>
      </c>
      <c r="B12" s="21"/>
      <c r="C12" s="22"/>
      <c r="D12" s="14"/>
      <c r="E12" s="14"/>
      <c r="F12" s="14"/>
      <c r="G12" s="14"/>
      <c r="H12" s="14"/>
    </row>
    <row r="13" spans="1:12" ht="18.75" x14ac:dyDescent="0.5">
      <c r="A13" s="22" t="s">
        <v>22</v>
      </c>
      <c r="B13" s="22"/>
      <c r="C13" s="22"/>
      <c r="D13" s="14"/>
      <c r="E13" s="14"/>
      <c r="F13" s="14"/>
      <c r="G13" s="14"/>
      <c r="H13" s="14"/>
    </row>
    <row r="14" spans="1:12" ht="25.5" x14ac:dyDescent="0.2">
      <c r="A14" s="26" t="s">
        <v>7</v>
      </c>
      <c r="B14" s="26"/>
      <c r="C14" s="26"/>
      <c r="D14" s="26"/>
      <c r="E14" s="26"/>
      <c r="F14" s="26"/>
      <c r="G14" s="26"/>
      <c r="H14" s="26"/>
    </row>
  </sheetData>
  <sheetProtection algorithmName="SHA-512" hashValue="U4viSiWwT/s8ksMLHov62O4AR24fvjwwWPAuA7VppmUax/5j46HjnDgFvLFc2HjcJenbtvSpG0X6Wt5ui6ux9w==" saltValue="ZuxtJapV5dZFxkR164W5+Q==" spinCount="100000" sheet="1" objects="1" scenarios="1"/>
  <mergeCells count="1">
    <mergeCell ref="A14:H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beyranvand</dc:creator>
  <cp:lastModifiedBy>Asus</cp:lastModifiedBy>
  <cp:lastPrinted>2020-05-27T03:27:31Z</cp:lastPrinted>
  <dcterms:created xsi:type="dcterms:W3CDTF">2018-05-06T08:20:36Z</dcterms:created>
  <dcterms:modified xsi:type="dcterms:W3CDTF">2026-04-05T16:27:37Z</dcterms:modified>
</cp:coreProperties>
</file>